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yrf\OneDrive\Saw ADD\ROI\"/>
    </mc:Choice>
  </mc:AlternateContent>
  <xr:revisionPtr revIDLastSave="5" documentId="8_{FB16A1F7-9CC3-49FE-B5AD-421564BDAC58}" xr6:coauthVersionLast="43" xr6:coauthVersionMax="43" xr10:uidLastSave="{8A2E037B-DDE0-4AAB-80A4-DCBD2BC859E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E11" i="1"/>
  <c r="E16" i="1"/>
  <c r="E20" i="1"/>
  <c r="E23" i="1"/>
  <c r="E18" i="1"/>
  <c r="E19" i="1"/>
  <c r="E12" i="1"/>
  <c r="H18" i="1"/>
  <c r="H19" i="1"/>
  <c r="H6" i="1"/>
  <c r="H7" i="1"/>
  <c r="H11" i="1"/>
  <c r="H20" i="1" s="1"/>
  <c r="B5" i="1"/>
  <c r="B10" i="1"/>
  <c r="B12" i="1"/>
  <c r="B14" i="1"/>
  <c r="B16" i="1"/>
  <c r="B20" i="1"/>
  <c r="B23" i="1"/>
  <c r="B27" i="1" l="1"/>
  <c r="B25" i="1"/>
  <c r="H23" i="1"/>
</calcChain>
</file>

<file path=xl/sharedStrings.xml><?xml version="1.0" encoding="utf-8"?>
<sst xmlns="http://schemas.openxmlformats.org/spreadsheetml/2006/main" count="44" uniqueCount="36">
  <si>
    <t>Board feet per cu-ft</t>
  </si>
  <si>
    <t>Yearly increase</t>
  </si>
  <si>
    <t>Average Length feet</t>
  </si>
  <si>
    <t>logs per day produciton</t>
  </si>
  <si>
    <t>Cubic feet per day increase</t>
  </si>
  <si>
    <t>Board feet per day increase</t>
  </si>
  <si>
    <t>Board feet per month increase</t>
  </si>
  <si>
    <t>Board feet per year increase</t>
  </si>
  <si>
    <t>Lumber price per thousand bd-ft</t>
  </si>
  <si>
    <t>Target Size Payback</t>
  </si>
  <si>
    <t>Production Increase Payback</t>
  </si>
  <si>
    <t>Hourly production in bd-ft</t>
  </si>
  <si>
    <t>Production hours per day</t>
  </si>
  <si>
    <t>Production days per year</t>
  </si>
  <si>
    <t>Target size reduction in inches</t>
  </si>
  <si>
    <t>Target size reduction in feet</t>
  </si>
  <si>
    <t>Yearly production</t>
  </si>
  <si>
    <t xml:space="preserve">Percent increase </t>
  </si>
  <si>
    <t>`</t>
  </si>
  <si>
    <t>Bd-ft increase</t>
  </si>
  <si>
    <t>Fiber cost percent</t>
  </si>
  <si>
    <t>Log cost</t>
  </si>
  <si>
    <t>Up Time Payback</t>
  </si>
  <si>
    <t>Hours per year in unscheduled saw changes</t>
  </si>
  <si>
    <t>Average Cut hieght in inches</t>
  </si>
  <si>
    <t>Combined Payback in months</t>
  </si>
  <si>
    <t>Payback from Target Size in months</t>
  </si>
  <si>
    <t>Payback from Up Time in months</t>
  </si>
  <si>
    <t>Payback from Production in months</t>
  </si>
  <si>
    <t>Time per saw change and repair in hours</t>
  </si>
  <si>
    <t>Production months per year</t>
  </si>
  <si>
    <t xml:space="preserve">Average Boards per cant </t>
  </si>
  <si>
    <t>Percent of cants through Gang</t>
  </si>
  <si>
    <t>Combined Yearly Increase</t>
  </si>
  <si>
    <t>Saw-ADD Upgrade Cost USD</t>
  </si>
  <si>
    <t>Reduced saw changes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</si>
</sst>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;[Red]0.00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0" fontId="4" fillId="0" borderId="0" xfId="0" applyFont="1"/>
    <xf numFmtId="3" fontId="0" fillId="0" borderId="0" xfId="0" applyNumberFormat="1"/>
    <xf numFmtId="1" fontId="0" fillId="0" borderId="0" xfId="0" applyNumberFormat="1"/>
    <xf numFmtId="0" fontId="5" fillId="0" borderId="1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9" fontId="3" fillId="2" borderId="6" xfId="2" applyFont="1" applyFill="1" applyBorder="1"/>
    <xf numFmtId="0" fontId="4" fillId="0" borderId="5" xfId="0" applyFont="1" applyBorder="1"/>
    <xf numFmtId="0" fontId="0" fillId="2" borderId="6" xfId="0" applyFill="1" applyBorder="1"/>
    <xf numFmtId="0" fontId="0" fillId="0" borderId="6" xfId="0" applyBorder="1"/>
    <xf numFmtId="0" fontId="0" fillId="0" borderId="6" xfId="0" applyNumberFormat="1" applyBorder="1"/>
    <xf numFmtId="3" fontId="0" fillId="2" borderId="6" xfId="0" applyNumberFormat="1" applyFill="1" applyBorder="1"/>
    <xf numFmtId="1" fontId="0" fillId="0" borderId="6" xfId="0" applyNumberFormat="1" applyBorder="1"/>
    <xf numFmtId="164" fontId="0" fillId="2" borderId="6" xfId="0" applyNumberFormat="1" applyFill="1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1" xfId="0" applyBorder="1"/>
    <xf numFmtId="165" fontId="0" fillId="0" borderId="2" xfId="0" applyNumberFormat="1" applyBorder="1"/>
    <xf numFmtId="0" fontId="4" fillId="0" borderId="5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1" fontId="0" fillId="0" borderId="5" xfId="0" applyNumberFormat="1" applyBorder="1"/>
    <xf numFmtId="0" fontId="0" fillId="0" borderId="8" xfId="0" applyBorder="1"/>
    <xf numFmtId="9" fontId="0" fillId="0" borderId="6" xfId="2" applyFont="1" applyBorder="1"/>
    <xf numFmtId="10" fontId="0" fillId="2" borderId="6" xfId="0" applyNumberFormat="1" applyFill="1" applyBorder="1"/>
    <xf numFmtId="4" fontId="0" fillId="3" borderId="0" xfId="0" applyNumberFormat="1" applyFill="1"/>
    <xf numFmtId="0" fontId="0" fillId="0" borderId="0" xfId="0" applyFill="1"/>
    <xf numFmtId="0" fontId="0" fillId="2" borderId="6" xfId="0" applyNumberFormat="1" applyFill="1" applyBorder="1"/>
    <xf numFmtId="164" fontId="3" fillId="3" borderId="0" xfId="1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H11" sqref="H11"/>
    </sheetView>
  </sheetViews>
  <sheetFormatPr defaultRowHeight="12.75" x14ac:dyDescent="0.2"/>
  <cols>
    <col min="1" max="1" width="31.28515625" customWidth="1"/>
    <col min="2" max="2" width="13.28515625" customWidth="1"/>
    <col min="3" max="3" width="7.5703125" customWidth="1"/>
    <col min="4" max="4" width="40.42578125" customWidth="1"/>
    <col min="5" max="5" width="13.28515625" customWidth="1"/>
    <col min="6" max="6" width="6.5703125" customWidth="1"/>
    <col min="7" max="7" width="30.7109375" customWidth="1"/>
    <col min="8" max="8" width="14" customWidth="1"/>
    <col min="9" max="9" width="7.5703125" customWidth="1"/>
    <col min="10" max="10" width="19" customWidth="1"/>
    <col min="11" max="11" width="10.28515625" customWidth="1"/>
  </cols>
  <sheetData>
    <row r="1" spans="1:8" ht="13.5" thickBot="1" x14ac:dyDescent="0.25">
      <c r="A1" s="7" t="s">
        <v>9</v>
      </c>
      <c r="B1" s="8"/>
      <c r="D1" s="7" t="s">
        <v>22</v>
      </c>
      <c r="E1" s="8"/>
      <c r="G1" s="7" t="s">
        <v>10</v>
      </c>
      <c r="H1" s="8"/>
    </row>
    <row r="2" spans="1:8" x14ac:dyDescent="0.2">
      <c r="A2" s="9"/>
      <c r="B2" s="10"/>
      <c r="D2" s="9"/>
      <c r="E2" s="10"/>
      <c r="G2" s="9"/>
      <c r="H2" s="10"/>
    </row>
    <row r="3" spans="1:8" x14ac:dyDescent="0.2">
      <c r="A3" s="11" t="s">
        <v>32</v>
      </c>
      <c r="B3" s="12">
        <v>1</v>
      </c>
      <c r="D3" s="11"/>
      <c r="E3" s="15"/>
      <c r="G3" s="11" t="s">
        <v>32</v>
      </c>
      <c r="H3" s="30">
        <f>B3</f>
        <v>1</v>
      </c>
    </row>
    <row r="4" spans="1:8" x14ac:dyDescent="0.2">
      <c r="A4" s="13" t="s">
        <v>14</v>
      </c>
      <c r="B4" s="14">
        <v>5.0000000000000001E-3</v>
      </c>
      <c r="D4" s="13" t="s">
        <v>35</v>
      </c>
      <c r="E4" s="14">
        <v>8</v>
      </c>
      <c r="G4" s="13" t="s">
        <v>11</v>
      </c>
      <c r="H4" s="17">
        <v>50000</v>
      </c>
    </row>
    <row r="5" spans="1:8" x14ac:dyDescent="0.2">
      <c r="A5" s="13" t="s">
        <v>15</v>
      </c>
      <c r="B5" s="15">
        <f>B4/12</f>
        <v>4.1666666666666669E-4</v>
      </c>
      <c r="D5" s="25" t="s">
        <v>30</v>
      </c>
      <c r="E5" s="16">
        <v>12</v>
      </c>
      <c r="G5" s="13" t="s">
        <v>12</v>
      </c>
      <c r="H5" s="14">
        <v>16</v>
      </c>
    </row>
    <row r="6" spans="1:8" x14ac:dyDescent="0.2">
      <c r="A6" s="11" t="s">
        <v>2</v>
      </c>
      <c r="B6" s="14">
        <v>9</v>
      </c>
      <c r="D6" s="13"/>
      <c r="E6" s="15"/>
      <c r="G6" s="13" t="s">
        <v>13</v>
      </c>
      <c r="H6" s="14">
        <f>21*12</f>
        <v>252</v>
      </c>
    </row>
    <row r="7" spans="1:8" x14ac:dyDescent="0.2">
      <c r="A7" s="13" t="s">
        <v>24</v>
      </c>
      <c r="B7" s="34">
        <v>8</v>
      </c>
      <c r="C7" s="2"/>
      <c r="D7" s="11"/>
      <c r="E7" s="15"/>
      <c r="G7" s="13" t="s">
        <v>16</v>
      </c>
      <c r="H7" s="15">
        <f>H4*H5*H6</f>
        <v>201600000</v>
      </c>
    </row>
    <row r="8" spans="1:8" x14ac:dyDescent="0.2">
      <c r="A8" s="13" t="s">
        <v>31</v>
      </c>
      <c r="B8" s="34">
        <v>6</v>
      </c>
      <c r="C8" s="2"/>
      <c r="D8" s="11"/>
      <c r="E8" s="15"/>
      <c r="G8" s="13"/>
      <c r="H8" s="15"/>
    </row>
    <row r="9" spans="1:8" x14ac:dyDescent="0.2">
      <c r="A9" s="11" t="s">
        <v>3</v>
      </c>
      <c r="B9" s="17">
        <v>20000</v>
      </c>
      <c r="C9" s="5"/>
      <c r="D9" s="26"/>
      <c r="E9" s="27"/>
      <c r="G9" s="11"/>
      <c r="H9" s="15"/>
    </row>
    <row r="10" spans="1:8" x14ac:dyDescent="0.2">
      <c r="A10" s="11" t="s">
        <v>4</v>
      </c>
      <c r="B10" s="15">
        <f>B5*B6*B7/12*(B8-1)*B9*B3</f>
        <v>250</v>
      </c>
      <c r="D10" s="25" t="s">
        <v>29</v>
      </c>
      <c r="E10" s="14">
        <v>0.5</v>
      </c>
      <c r="G10" s="11" t="s">
        <v>17</v>
      </c>
      <c r="H10" s="31">
        <v>0.04</v>
      </c>
    </row>
    <row r="11" spans="1:8" x14ac:dyDescent="0.2">
      <c r="A11" s="11" t="s">
        <v>0</v>
      </c>
      <c r="B11" s="15">
        <v>12</v>
      </c>
      <c r="D11" s="25" t="s">
        <v>23</v>
      </c>
      <c r="E11" s="15">
        <f>E4*E10*E5</f>
        <v>48</v>
      </c>
      <c r="G11" s="11" t="s">
        <v>19</v>
      </c>
      <c r="H11" s="15">
        <f>H7*H10*H3</f>
        <v>8064000</v>
      </c>
    </row>
    <row r="12" spans="1:8" x14ac:dyDescent="0.2">
      <c r="A12" s="11" t="s">
        <v>5</v>
      </c>
      <c r="B12" s="15">
        <f>B10*B11</f>
        <v>3000</v>
      </c>
      <c r="D12" s="13" t="s">
        <v>11</v>
      </c>
      <c r="E12" s="27">
        <f>H4</f>
        <v>50000</v>
      </c>
      <c r="G12" s="11"/>
      <c r="H12" s="15"/>
    </row>
    <row r="13" spans="1:8" x14ac:dyDescent="0.2">
      <c r="A13" s="11"/>
      <c r="B13" s="15"/>
      <c r="D13" s="11"/>
      <c r="E13" s="15"/>
      <c r="G13" s="11"/>
      <c r="H13" s="15"/>
    </row>
    <row r="14" spans="1:8" x14ac:dyDescent="0.2">
      <c r="A14" s="11" t="s">
        <v>6</v>
      </c>
      <c r="B14" s="18">
        <f>B12*21</f>
        <v>63000</v>
      </c>
      <c r="C14" s="6"/>
      <c r="D14" s="28"/>
      <c r="E14" s="18"/>
      <c r="G14" s="11"/>
      <c r="H14" s="15"/>
    </row>
    <row r="15" spans="1:8" x14ac:dyDescent="0.2">
      <c r="A15" s="11"/>
      <c r="B15" s="15"/>
      <c r="D15" s="11"/>
      <c r="E15" s="15"/>
      <c r="G15" s="11"/>
      <c r="H15" s="15"/>
    </row>
    <row r="16" spans="1:8" x14ac:dyDescent="0.2">
      <c r="A16" s="11" t="s">
        <v>7</v>
      </c>
      <c r="B16" s="18">
        <f>B14*12</f>
        <v>756000</v>
      </c>
      <c r="C16" s="6"/>
      <c r="D16" s="11" t="s">
        <v>7</v>
      </c>
      <c r="E16" s="18">
        <f>E11*E12</f>
        <v>2400000</v>
      </c>
      <c r="G16" s="11" t="s">
        <v>20</v>
      </c>
      <c r="H16" s="31">
        <v>0.75</v>
      </c>
    </row>
    <row r="17" spans="1:8" x14ac:dyDescent="0.2">
      <c r="A17" s="11"/>
      <c r="B17" s="15"/>
      <c r="D17" s="11"/>
      <c r="E17" s="15"/>
      <c r="G17" s="11"/>
      <c r="H17" s="15"/>
    </row>
    <row r="18" spans="1:8" x14ac:dyDescent="0.2">
      <c r="A18" s="13" t="s">
        <v>8</v>
      </c>
      <c r="B18" s="19">
        <v>400</v>
      </c>
      <c r="C18" s="1"/>
      <c r="D18" s="13" t="s">
        <v>8</v>
      </c>
      <c r="E18" s="20">
        <f>B18</f>
        <v>400</v>
      </c>
      <c r="G18" s="13" t="s">
        <v>8</v>
      </c>
      <c r="H18" s="20">
        <f>B18</f>
        <v>400</v>
      </c>
    </row>
    <row r="19" spans="1:8" x14ac:dyDescent="0.2">
      <c r="A19" s="11"/>
      <c r="B19" s="15"/>
      <c r="D19" s="11" t="s">
        <v>21</v>
      </c>
      <c r="E19" s="20">
        <f>E18*H16</f>
        <v>300</v>
      </c>
      <c r="G19" s="11" t="s">
        <v>21</v>
      </c>
      <c r="H19" s="20">
        <f>H18*H16</f>
        <v>300</v>
      </c>
    </row>
    <row r="20" spans="1:8" x14ac:dyDescent="0.2">
      <c r="A20" s="11" t="s">
        <v>1</v>
      </c>
      <c r="B20" s="20">
        <f>B16*B18/1000</f>
        <v>302400</v>
      </c>
      <c r="C20" s="1"/>
      <c r="D20" s="11" t="s">
        <v>1</v>
      </c>
      <c r="E20" s="20">
        <f>E16*(E18-E19)/1000</f>
        <v>240000</v>
      </c>
      <c r="G20" s="11" t="s">
        <v>1</v>
      </c>
      <c r="H20" s="20">
        <f>H11*(H18-H19)/1000</f>
        <v>806400</v>
      </c>
    </row>
    <row r="21" spans="1:8" x14ac:dyDescent="0.2">
      <c r="A21" s="13" t="s">
        <v>34</v>
      </c>
      <c r="B21" s="20">
        <v>237000</v>
      </c>
      <c r="D21" s="11"/>
      <c r="E21" s="15"/>
      <c r="G21" s="11"/>
      <c r="H21" s="15"/>
    </row>
    <row r="22" spans="1:8" ht="13.5" thickBot="1" x14ac:dyDescent="0.25">
      <c r="A22" s="21"/>
      <c r="B22" s="22"/>
      <c r="D22" s="21"/>
      <c r="E22" s="29"/>
      <c r="G22" s="21"/>
      <c r="H22" s="29"/>
    </row>
    <row r="23" spans="1:8" ht="13.5" thickBot="1" x14ac:dyDescent="0.25">
      <c r="A23" s="23" t="s">
        <v>26</v>
      </c>
      <c r="B23" s="24">
        <f>B21/(B20/12)</f>
        <v>9.4047619047619051</v>
      </c>
      <c r="C23" s="3"/>
      <c r="D23" s="23" t="s">
        <v>27</v>
      </c>
      <c r="E23" s="24">
        <f>B21/(E20/12)</f>
        <v>11.85</v>
      </c>
      <c r="G23" s="23" t="s">
        <v>28</v>
      </c>
      <c r="H23" s="24">
        <f>B21/(H20/12)</f>
        <v>3.5267857142857144</v>
      </c>
    </row>
    <row r="24" spans="1:8" x14ac:dyDescent="0.2">
      <c r="G24" t="s">
        <v>18</v>
      </c>
    </row>
    <row r="25" spans="1:8" x14ac:dyDescent="0.2">
      <c r="A25" t="s">
        <v>25</v>
      </c>
      <c r="B25" s="32">
        <f>B21/((B20+E20+H20)/12)</f>
        <v>2.1085409252669041</v>
      </c>
    </row>
    <row r="26" spans="1:8" x14ac:dyDescent="0.2">
      <c r="A26" s="4"/>
    </row>
    <row r="27" spans="1:8" x14ac:dyDescent="0.2">
      <c r="A27" t="s">
        <v>33</v>
      </c>
      <c r="B27" s="35">
        <f>SUM(B20:H20)</f>
        <v>1348800</v>
      </c>
    </row>
    <row r="28" spans="1:8" x14ac:dyDescent="0.2">
      <c r="D28" s="4"/>
    </row>
    <row r="30" spans="1:8" x14ac:dyDescent="0.2">
      <c r="D30" s="3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Process Control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L Myrfield</dc:creator>
  <cp:lastModifiedBy>Warren Myrfield</cp:lastModifiedBy>
  <dcterms:created xsi:type="dcterms:W3CDTF">2014-09-18T06:19:30Z</dcterms:created>
  <dcterms:modified xsi:type="dcterms:W3CDTF">2019-05-05T19:16:54Z</dcterms:modified>
</cp:coreProperties>
</file>